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73F7B3CD-DBE0-4385-8F1A-BBC6F96A4EFD}" xr6:coauthVersionLast="47" xr6:coauthVersionMax="47" xr10:uidLastSave="{00000000-0000-0000-0000-000000000000}"/>
  <bookViews>
    <workbookView xWindow="2868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1" i="1" l="1"/>
  <c r="H161" i="1"/>
  <c r="G161" i="1"/>
  <c r="F161" i="1"/>
  <c r="E161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 s="1"/>
  <c r="H21" i="1"/>
  <c r="H20" i="1"/>
  <c r="H19" i="1"/>
  <c r="H18" i="1"/>
  <c r="H17" i="1"/>
  <c r="H16" i="1"/>
  <c r="D161" i="1"/>
  <c r="I85" i="1"/>
  <c r="I84" i="1"/>
  <c r="I83" i="1"/>
  <c r="I82" i="1"/>
  <c r="I81" i="1"/>
  <c r="I80" i="1"/>
  <c r="I79" i="1"/>
  <c r="I77" i="1"/>
  <c r="I76" i="1"/>
  <c r="I75" i="1"/>
  <c r="I73" i="1"/>
  <c r="I72" i="1"/>
  <c r="I71" i="1"/>
  <c r="I70" i="1"/>
  <c r="I69" i="1"/>
  <c r="I68" i="1"/>
  <c r="I67" i="1"/>
  <c r="I66" i="1" s="1"/>
  <c r="I65" i="1"/>
  <c r="I64" i="1"/>
  <c r="I63" i="1"/>
  <c r="I61" i="1"/>
  <c r="I60" i="1"/>
  <c r="I59" i="1"/>
  <c r="I58" i="1"/>
  <c r="I57" i="1"/>
  <c r="I56" i="1"/>
  <c r="I55" i="1"/>
  <c r="I54" i="1"/>
  <c r="I53" i="1"/>
  <c r="I52" i="1" s="1"/>
  <c r="I51" i="1"/>
  <c r="I50" i="1"/>
  <c r="I49" i="1"/>
  <c r="I48" i="1"/>
  <c r="I47" i="1"/>
  <c r="I46" i="1"/>
  <c r="I45" i="1"/>
  <c r="I44" i="1"/>
  <c r="I43" i="1"/>
  <c r="I41" i="1"/>
  <c r="I32" i="1" s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2" i="1" s="1"/>
  <c r="I24" i="1"/>
  <c r="I23" i="1"/>
  <c r="I21" i="1"/>
  <c r="I20" i="1"/>
  <c r="I19" i="1"/>
  <c r="I18" i="1"/>
  <c r="I17" i="1"/>
  <c r="I16" i="1"/>
  <c r="I15" i="1"/>
  <c r="H15" i="1"/>
  <c r="H85" i="1"/>
  <c r="H84" i="1"/>
  <c r="H83" i="1"/>
  <c r="H82" i="1"/>
  <c r="H81" i="1"/>
  <c r="H80" i="1"/>
  <c r="H79" i="1"/>
  <c r="H77" i="1"/>
  <c r="H76" i="1"/>
  <c r="H75" i="1"/>
  <c r="H74" i="1" s="1"/>
  <c r="H73" i="1"/>
  <c r="H72" i="1"/>
  <c r="H71" i="1"/>
  <c r="H70" i="1"/>
  <c r="H69" i="1"/>
  <c r="H68" i="1"/>
  <c r="H67" i="1"/>
  <c r="H65" i="1"/>
  <c r="H64" i="1"/>
  <c r="H63" i="1"/>
  <c r="H52" i="1"/>
  <c r="H32" i="1"/>
  <c r="H42" i="1"/>
  <c r="I78" i="1"/>
  <c r="I74" i="1"/>
  <c r="I62" i="1"/>
  <c r="I42" i="1"/>
  <c r="I14" i="1"/>
  <c r="H78" i="1"/>
  <c r="H66" i="1"/>
  <c r="H62" i="1"/>
  <c r="G78" i="1"/>
  <c r="G74" i="1"/>
  <c r="G66" i="1"/>
  <c r="G62" i="1"/>
  <c r="G52" i="1"/>
  <c r="G42" i="1"/>
  <c r="G32" i="1"/>
  <c r="G22" i="1"/>
  <c r="G14" i="1"/>
  <c r="G13" i="1" s="1"/>
  <c r="F78" i="1"/>
  <c r="F74" i="1"/>
  <c r="F66" i="1"/>
  <c r="F62" i="1"/>
  <c r="F52" i="1"/>
  <c r="F42" i="1"/>
  <c r="F32" i="1"/>
  <c r="F22" i="1"/>
  <c r="F14" i="1"/>
  <c r="F13" i="1" s="1"/>
  <c r="E78" i="1"/>
  <c r="E74" i="1"/>
  <c r="E66" i="1"/>
  <c r="E62" i="1"/>
  <c r="E52" i="1"/>
  <c r="E42" i="1"/>
  <c r="E32" i="1"/>
  <c r="E22" i="1"/>
  <c r="E14" i="1"/>
  <c r="E13" i="1" s="1"/>
  <c r="D74" i="1"/>
  <c r="D78" i="1"/>
  <c r="D66" i="1"/>
  <c r="D62" i="1"/>
  <c r="D52" i="1"/>
  <c r="D42" i="1"/>
  <c r="D32" i="1"/>
  <c r="D22" i="1"/>
  <c r="D14" i="1"/>
  <c r="C13" i="1"/>
  <c r="C161" i="1" s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F31" i="3"/>
  <c r="H14" i="1" l="1"/>
  <c r="H13" i="1"/>
  <c r="D13" i="1"/>
  <c r="D31" i="3"/>
  <c r="E31" i="3"/>
</calcChain>
</file>

<file path=xl/sharedStrings.xml><?xml version="1.0" encoding="utf-8"?>
<sst xmlns="http://schemas.openxmlformats.org/spreadsheetml/2006/main" count="266" uniqueCount="152">
  <si>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</si>
  <si>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</si>
  <si>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</si>
  <si>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</si>
  <si>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</si>
  <si>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</si>
  <si>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</si>
  <si>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</si>
  <si>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</si>
  <si>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</si>
  <si>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</si>
  <si>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</si>
  <si>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</si>
  <si>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</si>
  <si>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</si>
  <si>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</si>
  <si>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</si>
  <si>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</si>
  <si>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</si>
  <si>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</si>
  <si>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</si>
  <si>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</si>
  <si>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</si>
  <si>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</si>
  <si>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</si>
  <si>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</si>
  <si>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</si>
  <si>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</si>
  <si>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</si>
  <si>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</si>
  <si>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</si>
  <si>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</si>
  <si>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</si>
  <si>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</si>
  <si>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</si>
  <si>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</si>
  <si>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</si>
  <si>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</si>
  <si>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</si>
  <si>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</si>
  <si>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</si>
  <si>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</si>
  <si>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</si>
  <si>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</si>
  <si>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</si>
  <si>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</si>
  <si>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</si>
  <si>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</si>
  <si>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</si>
  <si>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</si>
  <si>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</si>
  <si>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</si>
  <si>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</si>
  <si>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</si>
  <si>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</si>
  <si>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</si>
  <si>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</si>
  <si>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</si>
  <si>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</si>
  <si>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</si>
  <si>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</si>
  <si>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</si>
  <si>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</si>
  <si>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</si>
  <si>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</si>
  <si>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</si>
  <si>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</si>
  <si>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</si>
  <si>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</si>
  <si>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</si>
  <si>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</si>
  <si>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</si>
  <si>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</si>
  <si>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</si>
  <si>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</si>
  <si>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</si>
  <si>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</si>
  <si>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</si>
  <si>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</si>
  <si>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</si>
  <si>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</si>
  <si>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</si>
  <si>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</si>
  <si>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</si>
  <si>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</si>
  <si>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</si>
  <si>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</si>
  <si>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</si>
  <si>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</si>
  <si>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</si>
  <si>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</si>
  <si>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</si>
  <si>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</si>
  <si>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</si>
  <si>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</si>
  <si>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</si>
  <si>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</si>
  <si>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</si>
  <si>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</si>
  <si>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</si>
  <si>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</si>
  <si>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</si>
  <si>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</si>
  <si>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</si>
  <si>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</si>
  <si>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</si>
  <si>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</si>
  <si>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</si>
  <si>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</si>
  <si>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</si>
  <si>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</si>
  <si>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</si>
  <si>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</si>
  <si>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</si>
  <si>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</si>
  <si>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</si>
  <si>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</si>
  <si>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</si>
  <si>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</si>
  <si>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</si>
  <si>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</si>
  <si>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</si>
  <si>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</si>
  <si>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</si>
  <si>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</si>
  <si>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</si>
  <si>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</si>
  <si>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</si>
  <si>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</si>
  <si>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</si>
  <si>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</si>
  <si>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</si>
  <si>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</si>
  <si>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</si>
  <si>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</si>
  <si>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</si>
  <si>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</si>
  <si>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</si>
  <si>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</si>
  <si>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</si>
  <si>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</si>
  <si>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</si>
  <si>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</si>
  <si>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</si>
  <si>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</si>
  <si>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</si>
  <si>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</si>
  <si>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</si>
  <si>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</si>
  <si>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"NADA QUE INFORMAR"</t>
  </si>
  <si>
    <t>Instituto Municipal de las Mujeres</t>
  </si>
  <si>
    <t>Correspondiente del 01/01/2026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</si>
</sst>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A15" sqref="A15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150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151</v>
      </c>
      <c r="B3" s="24"/>
      <c r="C3" s="25" t="s">
        <v>4</v>
      </c>
      <c r="D3" s="27">
        <v>1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disablePrompts="1"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Instituto Municipal de las Mujeres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01/01/2026 al 31/03/2026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Instituto Municipal de las Mujeres</v>
      </c>
      <c r="C1" s="73"/>
      <c r="D1" s="73"/>
      <c r="E1" s="40" t="s">
        <v>0</v>
      </c>
      <c r="F1" s="41">
        <f>'Notas de Disciplina Financiera'!D1</f>
        <v>2026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01/01/2026 al 31/03/2026</v>
      </c>
      <c r="C3" s="73"/>
      <c r="D3" s="73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9" t="str">
        <f>B1</f>
        <v>Instituto Municipal de las Mujeres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01/01/2026 al 31/03/2026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+C14+C22+C32+C42+C52+C62+C66+C74+C78</f>
        <v>65046985</v>
      </c>
      <c r="D13" s="3">
        <f t="shared" ref="D13:H13" si="0">+D14+D22+D32+D42+D52+D62+D66+D74+D78</f>
        <v>5615075.71</v>
      </c>
      <c r="E13" s="3">
        <f t="shared" si="0"/>
        <v>0</v>
      </c>
      <c r="F13" s="3">
        <f t="shared" si="0"/>
        <v>12810</v>
      </c>
      <c r="G13" s="3">
        <f t="shared" si="0"/>
        <v>12810</v>
      </c>
      <c r="H13" s="3">
        <f t="shared" si="0"/>
        <v>70662060.709999993</v>
      </c>
      <c r="I13" s="3">
        <v>0</v>
      </c>
    </row>
    <row r="14" spans="1:9" x14ac:dyDescent="0.2">
      <c r="B14" s="17" t="s">
        <v>39</v>
      </c>
      <c r="C14" s="3">
        <v>42621219</v>
      </c>
      <c r="D14" s="3">
        <f>+SUM(D15:D21)</f>
        <v>0</v>
      </c>
      <c r="E14" s="3">
        <f>+SUM(E15:E21)</f>
        <v>0</v>
      </c>
      <c r="F14" s="3">
        <f>+SUM(F15:F21)</f>
        <v>0</v>
      </c>
      <c r="G14" s="3">
        <f>+SUM(G15:G21)</f>
        <v>0</v>
      </c>
      <c r="H14" s="3">
        <f>+SUM(H15:H21)</f>
        <v>42621219</v>
      </c>
      <c r="I14" s="3">
        <f>+SUM(I15:I21)</f>
        <v>0</v>
      </c>
    </row>
    <row r="15" spans="1:9" x14ac:dyDescent="0.2">
      <c r="B15" s="16" t="s">
        <v>40</v>
      </c>
      <c r="C15" s="4">
        <v>24044766</v>
      </c>
      <c r="D15" s="4">
        <v>0</v>
      </c>
      <c r="E15" s="4">
        <v>0</v>
      </c>
      <c r="F15" s="4">
        <v>0</v>
      </c>
      <c r="G15" s="4">
        <v>0</v>
      </c>
      <c r="H15" s="4">
        <f>+D15+F15-E15-G15+C15</f>
        <v>24044766</v>
      </c>
      <c r="I15" s="4">
        <f>+D15+F15-E15-G15</f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1">+D16+F16-E16-G16+C16</f>
        <v>0</v>
      </c>
      <c r="I16" s="4">
        <f t="shared" ref="I16:I21" si="2">+D16+F16-E16-G16</f>
        <v>0</v>
      </c>
    </row>
    <row r="17" spans="2:9" x14ac:dyDescent="0.2">
      <c r="B17" s="16" t="s">
        <v>42</v>
      </c>
      <c r="C17" s="4">
        <v>4685519</v>
      </c>
      <c r="D17" s="4">
        <v>0</v>
      </c>
      <c r="E17" s="4">
        <v>0</v>
      </c>
      <c r="F17" s="4">
        <v>0</v>
      </c>
      <c r="G17" s="4">
        <v>0</v>
      </c>
      <c r="H17" s="4">
        <f t="shared" si="1"/>
        <v>4685519</v>
      </c>
      <c r="I17" s="4">
        <f t="shared" si="2"/>
        <v>0</v>
      </c>
    </row>
    <row r="18" spans="2:9" x14ac:dyDescent="0.2">
      <c r="B18" s="16" t="s">
        <v>43</v>
      </c>
      <c r="C18" s="4">
        <v>7717293</v>
      </c>
      <c r="D18" s="4">
        <v>0</v>
      </c>
      <c r="E18" s="4">
        <v>0</v>
      </c>
      <c r="F18" s="4">
        <v>0</v>
      </c>
      <c r="G18" s="4">
        <v>0</v>
      </c>
      <c r="H18" s="4">
        <f t="shared" si="1"/>
        <v>7717293</v>
      </c>
      <c r="I18" s="4">
        <f t="shared" si="2"/>
        <v>0</v>
      </c>
    </row>
    <row r="19" spans="2:9" x14ac:dyDescent="0.2">
      <c r="B19" s="16" t="s">
        <v>44</v>
      </c>
      <c r="C19" s="4">
        <v>6173641</v>
      </c>
      <c r="D19" s="4">
        <v>0</v>
      </c>
      <c r="E19" s="4">
        <v>0</v>
      </c>
      <c r="F19" s="4">
        <v>0</v>
      </c>
      <c r="G19" s="4">
        <v>0</v>
      </c>
      <c r="H19" s="4">
        <f t="shared" si="1"/>
        <v>6173641</v>
      </c>
      <c r="I19" s="4">
        <f t="shared" si="2"/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1"/>
        <v>0</v>
      </c>
      <c r="I20" s="4">
        <f t="shared" si="2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1"/>
        <v>0</v>
      </c>
      <c r="I21" s="4">
        <f t="shared" si="2"/>
        <v>0</v>
      </c>
    </row>
    <row r="22" spans="2:9" x14ac:dyDescent="0.2">
      <c r="B22" s="17" t="s">
        <v>47</v>
      </c>
      <c r="C22" s="3">
        <v>1301359</v>
      </c>
      <c r="D22" s="3">
        <f>+SUM(D23:D31)</f>
        <v>0</v>
      </c>
      <c r="E22" s="3">
        <f>+SUM(E23:E31)</f>
        <v>0</v>
      </c>
      <c r="F22" s="3">
        <f>+SUM(F23:F31)</f>
        <v>12810</v>
      </c>
      <c r="G22" s="3">
        <f>+SUM(G23:G31)</f>
        <v>12810</v>
      </c>
      <c r="H22" s="3">
        <f>+SUM(H23:H31)</f>
        <v>1301359</v>
      </c>
      <c r="I22" s="3">
        <f>+SUM(I23:I31)</f>
        <v>0</v>
      </c>
    </row>
    <row r="23" spans="2:9" x14ac:dyDescent="0.2">
      <c r="B23" s="16" t="s">
        <v>48</v>
      </c>
      <c r="C23" s="4">
        <v>663617</v>
      </c>
      <c r="D23" s="4">
        <v>0</v>
      </c>
      <c r="E23" s="4">
        <v>0</v>
      </c>
      <c r="F23" s="4">
        <v>0</v>
      </c>
      <c r="G23" s="4">
        <v>12810</v>
      </c>
      <c r="H23" s="4">
        <f t="shared" ref="H23:H31" si="3">+D23+F23-E23-G23+C23</f>
        <v>650807</v>
      </c>
      <c r="I23" s="4">
        <f t="shared" ref="I23:I31" si="4">+D23+F23-E23-G23</f>
        <v>-12810</v>
      </c>
    </row>
    <row r="24" spans="2:9" x14ac:dyDescent="0.2">
      <c r="B24" s="16" t="s">
        <v>49</v>
      </c>
      <c r="C24" s="4">
        <v>27103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27103</v>
      </c>
      <c r="I24" s="4">
        <f t="shared" si="4"/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12611</v>
      </c>
      <c r="G25" s="4">
        <v>0</v>
      </c>
      <c r="H25" s="4">
        <f t="shared" si="3"/>
        <v>12611</v>
      </c>
      <c r="I25" s="4">
        <f t="shared" si="4"/>
        <v>12611</v>
      </c>
    </row>
    <row r="26" spans="2:9" x14ac:dyDescent="0.2">
      <c r="B26" s="16" t="s">
        <v>51</v>
      </c>
      <c r="C26" s="4">
        <v>209809</v>
      </c>
      <c r="D26" s="4">
        <v>0</v>
      </c>
      <c r="E26" s="4">
        <v>0</v>
      </c>
      <c r="F26" s="4">
        <v>199</v>
      </c>
      <c r="G26" s="4">
        <v>0</v>
      </c>
      <c r="H26" s="4">
        <f t="shared" si="3"/>
        <v>210008</v>
      </c>
      <c r="I26" s="4">
        <f t="shared" si="4"/>
        <v>199</v>
      </c>
    </row>
    <row r="27" spans="2:9" x14ac:dyDescent="0.2">
      <c r="B27" s="16" t="s">
        <v>52</v>
      </c>
      <c r="C27" s="4">
        <v>3516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3516</v>
      </c>
      <c r="I27" s="4">
        <f t="shared" si="4"/>
        <v>0</v>
      </c>
    </row>
    <row r="28" spans="2:9" x14ac:dyDescent="0.2">
      <c r="B28" s="16" t="s">
        <v>53</v>
      </c>
      <c r="C28" s="4">
        <v>260100</v>
      </c>
      <c r="D28" s="4">
        <v>0</v>
      </c>
      <c r="E28" s="4">
        <v>0</v>
      </c>
      <c r="F28" s="4">
        <v>0</v>
      </c>
      <c r="G28" s="4">
        <v>0</v>
      </c>
      <c r="H28" s="4">
        <f t="shared" si="3"/>
        <v>260100</v>
      </c>
      <c r="I28" s="4">
        <f t="shared" si="4"/>
        <v>0</v>
      </c>
    </row>
    <row r="29" spans="2:9" x14ac:dyDescent="0.2">
      <c r="B29" s="16" t="s">
        <v>54</v>
      </c>
      <c r="C29" s="4">
        <v>56726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56726</v>
      </c>
      <c r="I29" s="4">
        <f t="shared" si="4"/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4"/>
        <v>0</v>
      </c>
    </row>
    <row r="31" spans="2:9" x14ac:dyDescent="0.2">
      <c r="B31" s="16" t="s">
        <v>56</v>
      </c>
      <c r="C31" s="4">
        <v>80488</v>
      </c>
      <c r="D31" s="4">
        <v>0</v>
      </c>
      <c r="E31" s="4">
        <v>0</v>
      </c>
      <c r="F31" s="4">
        <v>0</v>
      </c>
      <c r="G31" s="4">
        <v>0</v>
      </c>
      <c r="H31" s="4">
        <f t="shared" si="3"/>
        <v>80488</v>
      </c>
      <c r="I31" s="4">
        <f t="shared" si="4"/>
        <v>0</v>
      </c>
    </row>
    <row r="32" spans="2:9" x14ac:dyDescent="0.2">
      <c r="B32" s="17" t="s">
        <v>57</v>
      </c>
      <c r="C32" s="3">
        <v>13367707</v>
      </c>
      <c r="D32" s="3">
        <f>+SUM(D33:D41)</f>
        <v>4136167.44</v>
      </c>
      <c r="E32" s="3">
        <f>+SUM(E33:E41)</f>
        <v>0</v>
      </c>
      <c r="F32" s="3">
        <f>+SUM(F33:F41)</f>
        <v>0</v>
      </c>
      <c r="G32" s="3">
        <f>+SUM(G33:G41)</f>
        <v>0</v>
      </c>
      <c r="H32" s="3">
        <f>+SUM(H33:H41)</f>
        <v>17503874.439999998</v>
      </c>
      <c r="I32" s="3">
        <f>+SUM(I33:I41)</f>
        <v>4136167.44</v>
      </c>
    </row>
    <row r="33" spans="2:9" x14ac:dyDescent="0.2">
      <c r="B33" s="16" t="s">
        <v>58</v>
      </c>
      <c r="C33" s="4">
        <v>643015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5">+D33+F33-E33-G33+C33</f>
        <v>643015</v>
      </c>
      <c r="I33" s="4">
        <f t="shared" ref="I33:I41" si="6">+D33+F33-E33-G33</f>
        <v>0</v>
      </c>
    </row>
    <row r="34" spans="2:9" x14ac:dyDescent="0.2">
      <c r="B34" s="16" t="s">
        <v>59</v>
      </c>
      <c r="C34" s="4">
        <v>819211</v>
      </c>
      <c r="D34" s="4">
        <v>121800</v>
      </c>
      <c r="E34" s="4">
        <v>0</v>
      </c>
      <c r="F34" s="4">
        <v>0</v>
      </c>
      <c r="G34" s="4">
        <v>0</v>
      </c>
      <c r="H34" s="4">
        <f t="shared" si="5"/>
        <v>941011</v>
      </c>
      <c r="I34" s="4">
        <f t="shared" si="6"/>
        <v>121800</v>
      </c>
    </row>
    <row r="35" spans="2:9" x14ac:dyDescent="0.2">
      <c r="B35" s="16" t="s">
        <v>60</v>
      </c>
      <c r="C35" s="4">
        <v>5916745</v>
      </c>
      <c r="D35" s="4">
        <v>1095775.44</v>
      </c>
      <c r="E35" s="4">
        <v>0</v>
      </c>
      <c r="F35" s="4">
        <v>0</v>
      </c>
      <c r="G35" s="4">
        <v>0</v>
      </c>
      <c r="H35" s="4">
        <f t="shared" si="5"/>
        <v>7012520.4399999995</v>
      </c>
      <c r="I35" s="4">
        <f t="shared" si="6"/>
        <v>1095775.44</v>
      </c>
    </row>
    <row r="36" spans="2:9" x14ac:dyDescent="0.2">
      <c r="B36" s="16" t="s">
        <v>61</v>
      </c>
      <c r="C36" s="4">
        <v>307230</v>
      </c>
      <c r="D36" s="4">
        <v>0</v>
      </c>
      <c r="E36" s="4">
        <v>0</v>
      </c>
      <c r="F36" s="4">
        <v>0</v>
      </c>
      <c r="G36" s="4">
        <v>0</v>
      </c>
      <c r="H36" s="4">
        <f t="shared" si="5"/>
        <v>307230</v>
      </c>
      <c r="I36" s="4">
        <f t="shared" si="6"/>
        <v>0</v>
      </c>
    </row>
    <row r="37" spans="2:9" x14ac:dyDescent="0.2">
      <c r="B37" s="16" t="s">
        <v>62</v>
      </c>
      <c r="C37" s="4">
        <v>962880</v>
      </c>
      <c r="D37" s="4">
        <v>50112</v>
      </c>
      <c r="E37" s="4">
        <v>0</v>
      </c>
      <c r="F37" s="4">
        <v>0</v>
      </c>
      <c r="G37" s="4">
        <v>0</v>
      </c>
      <c r="H37" s="4">
        <f t="shared" si="5"/>
        <v>1012992</v>
      </c>
      <c r="I37" s="4">
        <f t="shared" si="6"/>
        <v>50112</v>
      </c>
    </row>
    <row r="38" spans="2:9" x14ac:dyDescent="0.2">
      <c r="B38" s="16" t="s">
        <v>63</v>
      </c>
      <c r="C38" s="4">
        <v>339926</v>
      </c>
      <c r="D38" s="4">
        <v>257984</v>
      </c>
      <c r="E38" s="4">
        <v>0</v>
      </c>
      <c r="F38" s="4">
        <v>0</v>
      </c>
      <c r="G38" s="4">
        <v>0</v>
      </c>
      <c r="H38" s="4">
        <f t="shared" si="5"/>
        <v>597910</v>
      </c>
      <c r="I38" s="4">
        <f t="shared" si="6"/>
        <v>257984</v>
      </c>
    </row>
    <row r="39" spans="2:9" x14ac:dyDescent="0.2">
      <c r="B39" s="16" t="s">
        <v>64</v>
      </c>
      <c r="C39" s="4">
        <v>45320</v>
      </c>
      <c r="D39" s="4">
        <v>0</v>
      </c>
      <c r="E39" s="4">
        <v>0</v>
      </c>
      <c r="F39" s="4">
        <v>0</v>
      </c>
      <c r="G39" s="4">
        <v>0</v>
      </c>
      <c r="H39" s="4">
        <f t="shared" si="5"/>
        <v>45320</v>
      </c>
      <c r="I39" s="4">
        <f t="shared" si="6"/>
        <v>0</v>
      </c>
    </row>
    <row r="40" spans="2:9" x14ac:dyDescent="0.2">
      <c r="B40" s="16" t="s">
        <v>65</v>
      </c>
      <c r="C40" s="4">
        <v>814069</v>
      </c>
      <c r="D40" s="4">
        <v>0</v>
      </c>
      <c r="E40" s="4">
        <v>0</v>
      </c>
      <c r="F40" s="4">
        <v>0</v>
      </c>
      <c r="G40" s="4">
        <v>0</v>
      </c>
      <c r="H40" s="4">
        <f t="shared" si="5"/>
        <v>814069</v>
      </c>
      <c r="I40" s="4">
        <f t="shared" si="6"/>
        <v>0</v>
      </c>
    </row>
    <row r="41" spans="2:9" x14ac:dyDescent="0.2">
      <c r="B41" s="16" t="s">
        <v>66</v>
      </c>
      <c r="C41" s="4">
        <v>3519311</v>
      </c>
      <c r="D41" s="4">
        <v>2610496</v>
      </c>
      <c r="E41" s="4">
        <v>0</v>
      </c>
      <c r="F41" s="4">
        <v>0</v>
      </c>
      <c r="G41" s="4">
        <v>0</v>
      </c>
      <c r="H41" s="4">
        <f t="shared" si="5"/>
        <v>6129807</v>
      </c>
      <c r="I41" s="4">
        <f t="shared" si="6"/>
        <v>2610496</v>
      </c>
    </row>
    <row r="42" spans="2:9" x14ac:dyDescent="0.2">
      <c r="B42" s="17" t="s">
        <v>67</v>
      </c>
      <c r="C42" s="3">
        <v>7756700</v>
      </c>
      <c r="D42" s="3">
        <f>+SUM(D43:D51)</f>
        <v>0</v>
      </c>
      <c r="E42" s="3">
        <f>+SUM(E43:E51)</f>
        <v>0</v>
      </c>
      <c r="F42" s="3">
        <f>+SUM(F43:F51)</f>
        <v>0</v>
      </c>
      <c r="G42" s="3">
        <f>+SUM(G43:G51)</f>
        <v>0</v>
      </c>
      <c r="H42" s="3">
        <f>+SUM(H43:H51)</f>
        <v>7756700</v>
      </c>
      <c r="I42" s="3">
        <f>+SUM(I43:I51)</f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7">+D43+F43-E43-G43+C43</f>
        <v>0</v>
      </c>
      <c r="I43" s="4">
        <f t="shared" ref="I43:I51" si="8">+D43+F43-E43-G43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7"/>
        <v>0</v>
      </c>
      <c r="I44" s="4">
        <f t="shared" si="8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7"/>
        <v>0</v>
      </c>
      <c r="I45" s="4">
        <f t="shared" si="8"/>
        <v>0</v>
      </c>
    </row>
    <row r="46" spans="2:9" x14ac:dyDescent="0.2">
      <c r="B46" s="16" t="s">
        <v>71</v>
      </c>
      <c r="C46" s="4">
        <v>7756700</v>
      </c>
      <c r="D46" s="4">
        <v>0</v>
      </c>
      <c r="E46" s="4">
        <v>0</v>
      </c>
      <c r="F46" s="4">
        <v>0</v>
      </c>
      <c r="G46" s="4">
        <v>0</v>
      </c>
      <c r="H46" s="4">
        <f t="shared" si="7"/>
        <v>7756700</v>
      </c>
      <c r="I46" s="4">
        <f t="shared" si="8"/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7"/>
        <v>0</v>
      </c>
      <c r="I47" s="4">
        <f t="shared" si="8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7"/>
        <v>0</v>
      </c>
      <c r="I48" s="4">
        <f t="shared" si="8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7"/>
        <v>0</v>
      </c>
      <c r="I49" s="4">
        <f t="shared" si="8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7"/>
        <v>0</v>
      </c>
      <c r="I50" s="4">
        <f t="shared" si="8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7"/>
        <v>0</v>
      </c>
      <c r="I51" s="4">
        <f t="shared" si="8"/>
        <v>0</v>
      </c>
    </row>
    <row r="52" spans="2:9" x14ac:dyDescent="0.2">
      <c r="B52" s="17" t="s">
        <v>77</v>
      </c>
      <c r="C52" s="3">
        <v>0</v>
      </c>
      <c r="D52" s="3">
        <f>+SUM(D53:D61)</f>
        <v>1478908.27</v>
      </c>
      <c r="E52" s="3">
        <f>+SUM(E53:E61)</f>
        <v>0</v>
      </c>
      <c r="F52" s="3">
        <f>+SUM(F53:F61)</f>
        <v>0</v>
      </c>
      <c r="G52" s="3">
        <f>+SUM(G53:G61)</f>
        <v>0</v>
      </c>
      <c r="H52" s="3">
        <f>+SUM(H53:H61)</f>
        <v>1478908.27</v>
      </c>
      <c r="I52" s="3">
        <f>+SUM(I53:I61)</f>
        <v>1478908.27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9">+D53+F53-E53-G53+C53</f>
        <v>0</v>
      </c>
      <c r="I53" s="4">
        <f t="shared" ref="I53:I61" si="10">+D53+F53-E53-G53</f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9"/>
        <v>0</v>
      </c>
      <c r="I54" s="4">
        <f t="shared" si="10"/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9"/>
        <v>0</v>
      </c>
      <c r="I55" s="4">
        <f t="shared" si="10"/>
        <v>0</v>
      </c>
    </row>
    <row r="56" spans="2:9" x14ac:dyDescent="0.2">
      <c r="B56" s="16" t="s">
        <v>81</v>
      </c>
      <c r="C56" s="4">
        <v>0</v>
      </c>
      <c r="D56" s="4">
        <v>1478908.27</v>
      </c>
      <c r="E56" s="4">
        <v>0</v>
      </c>
      <c r="F56" s="4">
        <v>0</v>
      </c>
      <c r="G56" s="4">
        <v>0</v>
      </c>
      <c r="H56" s="4">
        <f t="shared" si="9"/>
        <v>1478908.27</v>
      </c>
      <c r="I56" s="4">
        <f t="shared" si="10"/>
        <v>1478908.27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9"/>
        <v>0</v>
      </c>
      <c r="I57" s="4">
        <f t="shared" si="10"/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9"/>
        <v>0</v>
      </c>
      <c r="I58" s="4">
        <f t="shared" si="10"/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9"/>
        <v>0</v>
      </c>
      <c r="I59" s="4">
        <f t="shared" si="10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9"/>
        <v>0</v>
      </c>
      <c r="I60" s="4">
        <f t="shared" si="10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9"/>
        <v>0</v>
      </c>
      <c r="I61" s="4">
        <f t="shared" si="10"/>
        <v>0</v>
      </c>
    </row>
    <row r="62" spans="2:9" x14ac:dyDescent="0.2">
      <c r="B62" s="17" t="s">
        <v>87</v>
      </c>
      <c r="C62" s="3">
        <v>0</v>
      </c>
      <c r="D62" s="3">
        <f>+SUM(D63:D65)</f>
        <v>0</v>
      </c>
      <c r="E62" s="3">
        <f>+SUM(E63:E65)</f>
        <v>0</v>
      </c>
      <c r="F62" s="3">
        <f>+SUM(F63:F65)</f>
        <v>0</v>
      </c>
      <c r="G62" s="3">
        <f>+SUM(G63:G65)</f>
        <v>0</v>
      </c>
      <c r="H62" s="3">
        <f>+SUM(H63:H65)</f>
        <v>0</v>
      </c>
      <c r="I62" s="3">
        <f>+SUM(I63:I65)</f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16:H79" si="11">+D63+F63-E63-G63</f>
        <v>0</v>
      </c>
      <c r="I63" s="4">
        <f t="shared" ref="I63:I65" si="12">+D63+F63-E63-G63</f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1"/>
        <v>0</v>
      </c>
      <c r="I64" s="4">
        <f t="shared" si="12"/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1"/>
        <v>0</v>
      </c>
      <c r="I65" s="4">
        <f t="shared" si="12"/>
        <v>0</v>
      </c>
    </row>
    <row r="66" spans="2:9" x14ac:dyDescent="0.2">
      <c r="B66" s="17" t="s">
        <v>91</v>
      </c>
      <c r="C66" s="3">
        <v>0</v>
      </c>
      <c r="D66" s="3">
        <f>+SUM(D67:D73)</f>
        <v>0</v>
      </c>
      <c r="E66" s="3">
        <f>+SUM(E67:E73)</f>
        <v>0</v>
      </c>
      <c r="F66" s="3">
        <f>+SUM(F67:F73)</f>
        <v>0</v>
      </c>
      <c r="G66" s="3">
        <f>+SUM(G67:G73)</f>
        <v>0</v>
      </c>
      <c r="H66" s="3">
        <f>+SUM(H67:H73)</f>
        <v>0</v>
      </c>
      <c r="I66" s="3">
        <f>+SUM(I67:I73)</f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11"/>
        <v>0</v>
      </c>
      <c r="I67" s="4">
        <f t="shared" ref="I67:I73" si="13">+D67+F67-E67-G67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11"/>
        <v>0</v>
      </c>
      <c r="I68" s="4">
        <f t="shared" si="13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1"/>
        <v>0</v>
      </c>
      <c r="I69" s="4">
        <f t="shared" si="13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1"/>
        <v>0</v>
      </c>
      <c r="I70" s="4">
        <f t="shared" si="13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1"/>
        <v>0</v>
      </c>
      <c r="I71" s="4">
        <f t="shared" si="13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11"/>
        <v>0</v>
      </c>
      <c r="I72" s="4">
        <f t="shared" si="13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11"/>
        <v>0</v>
      </c>
      <c r="I73" s="4">
        <f t="shared" si="13"/>
        <v>0</v>
      </c>
    </row>
    <row r="74" spans="2:9" x14ac:dyDescent="0.2">
      <c r="B74" s="17" t="s">
        <v>99</v>
      </c>
      <c r="C74" s="3">
        <v>0</v>
      </c>
      <c r="D74" s="3">
        <f>+SUM(D75:D77)</f>
        <v>0</v>
      </c>
      <c r="E74" s="3">
        <f>+SUM(E75:E77)</f>
        <v>0</v>
      </c>
      <c r="F74" s="3">
        <f>+SUM(F75:F77)</f>
        <v>0</v>
      </c>
      <c r="G74" s="3">
        <f>+SUM(G75:G77)</f>
        <v>0</v>
      </c>
      <c r="H74" s="3">
        <f>+SUM(H75:H77)</f>
        <v>0</v>
      </c>
      <c r="I74" s="3">
        <f>+SUM(I75:I77)</f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11"/>
        <v>0</v>
      </c>
      <c r="I75" s="4">
        <f t="shared" ref="I75:I77" si="14">+D75+F75-E75-G75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11"/>
        <v>0</v>
      </c>
      <c r="I76" s="4">
        <f t="shared" si="14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11"/>
        <v>0</v>
      </c>
      <c r="I77" s="4">
        <f t="shared" si="14"/>
        <v>0</v>
      </c>
    </row>
    <row r="78" spans="2:9" x14ac:dyDescent="0.2">
      <c r="B78" s="17" t="s">
        <v>103</v>
      </c>
      <c r="C78" s="3">
        <v>0</v>
      </c>
      <c r="D78" s="3">
        <f>+SUM(D79:D85)</f>
        <v>0</v>
      </c>
      <c r="E78" s="3">
        <f>+SUM(E79:E85)</f>
        <v>0</v>
      </c>
      <c r="F78" s="3">
        <f>+SUM(F79:F85)</f>
        <v>0</v>
      </c>
      <c r="G78" s="3">
        <f>+SUM(G79:G85)</f>
        <v>0</v>
      </c>
      <c r="H78" s="3">
        <f>+SUM(H79:H85)</f>
        <v>0</v>
      </c>
      <c r="I78" s="3">
        <f>+SUM(I79:I85)</f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11"/>
        <v>0</v>
      </c>
      <c r="I79" s="4">
        <f t="shared" ref="I79:I85" si="15">+D79+F79-E79-G79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85" si="16">+D80+F80-E80-G80</f>
        <v>0</v>
      </c>
      <c r="I80" s="4">
        <f t="shared" si="15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6"/>
        <v>0</v>
      </c>
      <c r="I81" s="4">
        <f t="shared" si="15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6"/>
        <v>0</v>
      </c>
      <c r="I82" s="4">
        <f t="shared" si="15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6"/>
        <v>0</v>
      </c>
      <c r="I83" s="4">
        <f t="shared" si="15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6"/>
        <v>0</v>
      </c>
      <c r="I84" s="4">
        <f t="shared" si="15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6"/>
        <v>0</v>
      </c>
      <c r="I85" s="4">
        <f t="shared" si="15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+C87+C13</f>
        <v>65046985</v>
      </c>
      <c r="D161" s="6">
        <f>+D87+D13</f>
        <v>5615075.71</v>
      </c>
      <c r="E161" s="6">
        <f t="shared" ref="E161:I161" si="17">+E87+E13</f>
        <v>0</v>
      </c>
      <c r="F161" s="6">
        <f t="shared" si="17"/>
        <v>12810</v>
      </c>
      <c r="G161" s="6">
        <f t="shared" si="17"/>
        <v>12810</v>
      </c>
      <c r="H161" s="6">
        <f t="shared" si="17"/>
        <v>70662060.709999993</v>
      </c>
      <c r="I161" s="6">
        <f t="shared" si="17"/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E12" sqref="E1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7.140625" style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Instituto Municipal de las Mujeres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01/01/2026 al 31/03/2026</v>
      </c>
      <c r="C3" s="73"/>
      <c r="D3" s="73"/>
      <c r="E3" s="40" t="s">
        <v>4</v>
      </c>
      <c r="F3" s="41">
        <f>'Notas de Disciplina Financiera'!D3</f>
        <v>1</v>
      </c>
    </row>
    <row r="5" spans="1:6" ht="10.8" thickBot="1" x14ac:dyDescent="0.25">
      <c r="C5" s="43" t="s">
        <v>113</v>
      </c>
    </row>
    <row r="6" spans="1:6" x14ac:dyDescent="0.2">
      <c r="B6" s="82" t="str">
        <f>B1</f>
        <v>Instituto Municipal de las Mujeres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0.399999999999999" x14ac:dyDescent="0.2">
      <c r="B9" s="80" t="s">
        <v>116</v>
      </c>
      <c r="C9" s="81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0"/>
      <c r="C10" s="81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v>11109904.289999999</v>
      </c>
      <c r="E11" s="54">
        <v>10846630.529999999</v>
      </c>
      <c r="F11" s="55">
        <v>263273.76</v>
      </c>
    </row>
    <row r="12" spans="1:6" x14ac:dyDescent="0.2">
      <c r="B12" s="56">
        <v>1000</v>
      </c>
      <c r="C12" s="57" t="s">
        <v>125</v>
      </c>
      <c r="D12" s="58">
        <v>7910726.6600000001</v>
      </c>
      <c r="E12" s="58">
        <v>7711120.9000000004</v>
      </c>
      <c r="F12" s="59">
        <v>199605.76000000001</v>
      </c>
    </row>
    <row r="13" spans="1:6" x14ac:dyDescent="0.2">
      <c r="B13" s="56">
        <v>2000</v>
      </c>
      <c r="C13" s="57" t="s">
        <v>126</v>
      </c>
      <c r="D13" s="58">
        <v>173644.25</v>
      </c>
      <c r="E13" s="58">
        <v>173644.25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2291427.12</v>
      </c>
      <c r="E14" s="58">
        <v>2227759.12</v>
      </c>
      <c r="F14" s="59">
        <v>63668</v>
      </c>
    </row>
    <row r="15" spans="1:6" x14ac:dyDescent="0.2">
      <c r="B15" s="56">
        <v>4000</v>
      </c>
      <c r="C15" s="57" t="s">
        <v>128</v>
      </c>
      <c r="D15" s="58">
        <v>734106.26</v>
      </c>
      <c r="E15" s="58">
        <v>734106.26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0">SUM(E22:E30)</f>
        <v>0</v>
      </c>
      <c r="F21" s="62">
        <f t="shared" si="0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f>D11+D21</f>
        <v>11109904.289999999</v>
      </c>
      <c r="E31" s="50">
        <f t="shared" ref="E31:F31" si="1">E11+E21</f>
        <v>10846630.529999999</v>
      </c>
      <c r="F31" s="51">
        <f t="shared" si="1"/>
        <v>263273.76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6" sqref="C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Instituto Municipal de las Mujeres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01/01/2026 al 31/03/2026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6" spans="1:6" x14ac:dyDescent="0.2">
      <c r="C6" s="1" t="s">
        <v>149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6" sqref="C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Instituto Municipal de las Mujeres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01/01/2026 al 31/03/2026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6" spans="1:6" x14ac:dyDescent="0.2">
      <c r="C6" s="1" t="s">
        <v>149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6" sqref="C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tr">
        <f>'Notas de Disciplina Financiera'!A1</f>
        <v>Instituto Municipal de las Mujeres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01/01/2026 al 31/03/2026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6" spans="1:6" x14ac:dyDescent="0.2">
      <c r="C6" s="1" t="s">
        <v>149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MUNICIPAL MUJER IMM</cp:lastModifiedBy>
  <cp:revision/>
  <dcterms:created xsi:type="dcterms:W3CDTF">2024-03-15T21:50:03Z</dcterms:created>
  <dcterms:modified xsi:type="dcterms:W3CDTF">2026-04-13T19:55:16Z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